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5440" windowHeight="12435"/>
  </bookViews>
  <sheets>
    <sheet name="2019 - 2020" sheetId="5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5"/>
  <c r="D24"/>
  <c r="C24"/>
  <c r="B24"/>
  <c r="B22"/>
  <c r="E14"/>
  <c r="E26" s="1"/>
  <c r="D14"/>
  <c r="D26" s="1"/>
  <c r="C14"/>
  <c r="C26" s="1"/>
  <c r="B14"/>
  <c r="B26" s="1"/>
  <c r="E12"/>
  <c r="D12"/>
  <c r="C12"/>
  <c r="B11"/>
  <c r="B12" s="1"/>
</calcChain>
</file>

<file path=xl/sharedStrings.xml><?xml version="1.0" encoding="utf-8"?>
<sst xmlns="http://schemas.openxmlformats.org/spreadsheetml/2006/main" count="29" uniqueCount="29">
  <si>
    <t>VÝNOSY</t>
  </si>
  <si>
    <t>NÁKLADY</t>
  </si>
  <si>
    <t>VÝNOSY CELKEM</t>
  </si>
  <si>
    <t xml:space="preserve">Ostatní provozní náklady </t>
  </si>
  <si>
    <t>Drobný dlouhodobý hmotný majetek</t>
  </si>
  <si>
    <t>NÁKLADY  CELKEM</t>
  </si>
  <si>
    <t xml:space="preserve">Opravy </t>
  </si>
  <si>
    <t>Energie</t>
  </si>
  <si>
    <t>Investiční náklady</t>
  </si>
  <si>
    <t>Provozní náklady</t>
  </si>
  <si>
    <t>Dlouhodobý hmotný majetek</t>
  </si>
  <si>
    <t>Vlastní výnosy</t>
  </si>
  <si>
    <t>Hlavní činnost  2019</t>
  </si>
  <si>
    <t>Hlavní činnost  2020</t>
  </si>
  <si>
    <t>Spotřeba materiálu</t>
  </si>
  <si>
    <t>Odpisy</t>
  </si>
  <si>
    <t>Hospodářská činnost 2019</t>
  </si>
  <si>
    <t>Hospodářská činnost 2020</t>
  </si>
  <si>
    <t>Výnosy z pronájmu</t>
  </si>
  <si>
    <t>Tržby z prodeje zboží</t>
  </si>
  <si>
    <t>Ostatní výnosy</t>
  </si>
  <si>
    <t>Zůčtování fondů</t>
  </si>
  <si>
    <t>Dotace od zřizovatele</t>
  </si>
  <si>
    <t>Dotace z MPSV</t>
  </si>
  <si>
    <t>Zboží</t>
  </si>
  <si>
    <t>Služby</t>
  </si>
  <si>
    <t>Mzdové  náklady včetně zákon. pojistného</t>
  </si>
  <si>
    <t>SOCIÁLNÍ SLUŽBY LANŠKROUN, Janáčkova 1003, 563 01 LANŠKROUN, IČ: 75081849</t>
  </si>
  <si>
    <t>Schválený střednědobý výhled rozpočtu příspěvkové organizace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</si>
</sst>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2" xfId="0" applyBorder="1" applyAlignment="1"/>
    <xf numFmtId="0" fontId="1" fillId="2" borderId="5" xfId="0" applyFont="1" applyFill="1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1" fillId="0" borderId="2" xfId="0" applyFont="1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0" fontId="1" fillId="0" borderId="2" xfId="0" applyFont="1" applyBorder="1"/>
    <xf numFmtId="0" fontId="0" fillId="0" borderId="4" xfId="0" applyFill="1" applyBorder="1"/>
    <xf numFmtId="0" fontId="0" fillId="0" borderId="4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/>
    <xf numFmtId="0" fontId="1" fillId="4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right" vertical="center"/>
    </xf>
    <xf numFmtId="4" fontId="1" fillId="2" borderId="3" xfId="0" applyNumberFormat="1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0" fillId="0" borderId="7" xfId="0" applyBorder="1" applyAlignment="1"/>
    <xf numFmtId="0" fontId="0" fillId="0" borderId="10" xfId="0" applyBorder="1" applyAlignment="1"/>
    <xf numFmtId="4" fontId="0" fillId="3" borderId="4" xfId="0" applyNumberFormat="1" applyFill="1" applyBorder="1" applyAlignment="1">
      <alignment horizontal="center" vertical="center"/>
    </xf>
    <xf numFmtId="4" fontId="0" fillId="3" borderId="3" xfId="0" applyNumberFormat="1" applyFill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4" fontId="0" fillId="0" borderId="4" xfId="0" applyNumberFormat="1" applyFill="1" applyBorder="1" applyAlignment="1">
      <alignment horizontal="center" vertical="center"/>
    </xf>
    <xf numFmtId="4" fontId="0" fillId="0" borderId="3" xfId="0" applyNumberFormat="1" applyFill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center" vertical="center"/>
    </xf>
    <xf numFmtId="4" fontId="1" fillId="3" borderId="4" xfId="0" applyNumberFormat="1" applyFont="1" applyFill="1" applyBorder="1" applyAlignment="1">
      <alignment horizontal="center" vertical="center"/>
    </xf>
    <xf numFmtId="4" fontId="1" fillId="3" borderId="3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6"/>
  <sheetViews>
    <sheetView tabSelected="1" workbookViewId="0">
      <selection activeCell="H18" sqref="H18"/>
    </sheetView>
  </sheetViews>
  <sheetFormatPr defaultRowHeight="15"/>
  <cols>
    <col min="1" max="1" width="38.42578125" customWidth="1"/>
    <col min="2" max="5" width="25.7109375" customWidth="1"/>
  </cols>
  <sheetData>
    <row r="1" spans="1:5" ht="41.25" customHeight="1">
      <c r="A1" s="16" t="s">
        <v>28</v>
      </c>
      <c r="B1" s="17"/>
      <c r="C1" s="17"/>
      <c r="D1" s="17"/>
      <c r="E1" s="20"/>
    </row>
    <row r="2" spans="1:5" ht="41.25" customHeight="1" thickBot="1">
      <c r="A2" s="18" t="s">
        <v>27</v>
      </c>
      <c r="B2" s="19"/>
      <c r="C2" s="19"/>
      <c r="D2" s="19"/>
      <c r="E2" s="21"/>
    </row>
    <row r="3" spans="1:5" ht="39" customHeight="1" thickBot="1">
      <c r="A3" s="1"/>
      <c r="B3" s="12" t="s">
        <v>12</v>
      </c>
      <c r="C3" s="12" t="s">
        <v>13</v>
      </c>
      <c r="D3" s="12" t="s">
        <v>16</v>
      </c>
      <c r="E3" s="13" t="s">
        <v>17</v>
      </c>
    </row>
    <row r="4" spans="1:5">
      <c r="A4" s="2" t="s">
        <v>0</v>
      </c>
      <c r="B4" s="14"/>
      <c r="C4" s="14"/>
      <c r="D4" s="14"/>
      <c r="E4" s="15"/>
    </row>
    <row r="5" spans="1:5">
      <c r="A5" s="4" t="s">
        <v>11</v>
      </c>
      <c r="B5" s="22">
        <v>21500000</v>
      </c>
      <c r="C5" s="22">
        <v>21500000</v>
      </c>
      <c r="D5" s="22">
        <v>600000</v>
      </c>
      <c r="E5" s="23">
        <v>600000</v>
      </c>
    </row>
    <row r="6" spans="1:5">
      <c r="A6" s="3" t="s">
        <v>18</v>
      </c>
      <c r="B6" s="24">
        <v>0</v>
      </c>
      <c r="C6" s="24">
        <v>0</v>
      </c>
      <c r="D6" s="24">
        <v>240000</v>
      </c>
      <c r="E6" s="25">
        <v>240000</v>
      </c>
    </row>
    <row r="7" spans="1:5">
      <c r="A7" s="4" t="s">
        <v>19</v>
      </c>
      <c r="B7" s="22">
        <v>0</v>
      </c>
      <c r="C7" s="22">
        <v>0</v>
      </c>
      <c r="D7" s="22">
        <v>870000</v>
      </c>
      <c r="E7" s="23">
        <v>870000</v>
      </c>
    </row>
    <row r="8" spans="1:5">
      <c r="A8" s="3" t="s">
        <v>20</v>
      </c>
      <c r="B8" s="24">
        <v>90000</v>
      </c>
      <c r="C8" s="24">
        <v>90000</v>
      </c>
      <c r="D8" s="24">
        <v>0</v>
      </c>
      <c r="E8" s="25">
        <v>0</v>
      </c>
    </row>
    <row r="9" spans="1:5">
      <c r="A9" s="4" t="s">
        <v>21</v>
      </c>
      <c r="B9" s="22">
        <v>30000</v>
      </c>
      <c r="C9" s="22">
        <v>30000</v>
      </c>
      <c r="D9" s="22">
        <v>10000</v>
      </c>
      <c r="E9" s="23">
        <v>10000</v>
      </c>
    </row>
    <row r="10" spans="1:5">
      <c r="A10" s="8" t="s">
        <v>22</v>
      </c>
      <c r="B10" s="26">
        <v>6100000</v>
      </c>
      <c r="C10" s="26">
        <v>6100000</v>
      </c>
      <c r="D10" s="26">
        <v>0</v>
      </c>
      <c r="E10" s="27">
        <v>0</v>
      </c>
    </row>
    <row r="11" spans="1:5" ht="15.75" thickBot="1">
      <c r="A11" s="4" t="s">
        <v>23</v>
      </c>
      <c r="B11" s="22">
        <f>10120000+2714000</f>
        <v>12834000</v>
      </c>
      <c r="C11" s="22">
        <v>13030000</v>
      </c>
      <c r="D11" s="22">
        <v>0</v>
      </c>
      <c r="E11" s="23">
        <v>0</v>
      </c>
    </row>
    <row r="12" spans="1:5" ht="15.75" thickBot="1">
      <c r="A12" s="5" t="s">
        <v>2</v>
      </c>
      <c r="B12" s="28">
        <f t="shared" ref="B12:E12" si="0">SUM(B5:B11)</f>
        <v>40554000</v>
      </c>
      <c r="C12" s="28">
        <f t="shared" si="0"/>
        <v>40750000</v>
      </c>
      <c r="D12" s="28">
        <f t="shared" si="0"/>
        <v>1720000</v>
      </c>
      <c r="E12" s="29">
        <f t="shared" si="0"/>
        <v>1720000</v>
      </c>
    </row>
    <row r="13" spans="1:5">
      <c r="A13" s="6" t="s">
        <v>1</v>
      </c>
      <c r="B13" s="30"/>
      <c r="C13" s="30"/>
      <c r="D13" s="30"/>
      <c r="E13" s="31"/>
    </row>
    <row r="14" spans="1:5">
      <c r="A14" s="10" t="s">
        <v>9</v>
      </c>
      <c r="B14" s="32">
        <f t="shared" ref="B14:E14" si="1">SUM(B15:B23)</f>
        <v>40554000</v>
      </c>
      <c r="C14" s="32">
        <f t="shared" si="1"/>
        <v>40750000</v>
      </c>
      <c r="D14" s="32">
        <f t="shared" si="1"/>
        <v>1690000</v>
      </c>
      <c r="E14" s="33">
        <f t="shared" si="1"/>
        <v>1690000</v>
      </c>
    </row>
    <row r="15" spans="1:5">
      <c r="A15" s="9" t="s">
        <v>14</v>
      </c>
      <c r="B15" s="26">
        <v>5150000</v>
      </c>
      <c r="C15" s="26">
        <v>5150000</v>
      </c>
      <c r="D15" s="26">
        <v>280000</v>
      </c>
      <c r="E15" s="27">
        <v>280000</v>
      </c>
    </row>
    <row r="16" spans="1:5">
      <c r="A16" s="4" t="s">
        <v>7</v>
      </c>
      <c r="B16" s="22">
        <v>2240000</v>
      </c>
      <c r="C16" s="22">
        <v>2240000</v>
      </c>
      <c r="D16" s="22">
        <v>15000</v>
      </c>
      <c r="E16" s="23">
        <v>15000</v>
      </c>
    </row>
    <row r="17" spans="1:5">
      <c r="A17" s="8" t="s">
        <v>24</v>
      </c>
      <c r="B17" s="26">
        <v>0</v>
      </c>
      <c r="C17" s="26">
        <v>0</v>
      </c>
      <c r="D17" s="26">
        <v>712000</v>
      </c>
      <c r="E17" s="27">
        <v>712000</v>
      </c>
    </row>
    <row r="18" spans="1:5">
      <c r="A18" s="4" t="s">
        <v>6</v>
      </c>
      <c r="B18" s="22">
        <v>450000</v>
      </c>
      <c r="C18" s="22">
        <v>500000</v>
      </c>
      <c r="D18" s="22">
        <v>10000</v>
      </c>
      <c r="E18" s="23">
        <v>10000</v>
      </c>
    </row>
    <row r="19" spans="1:5">
      <c r="A19" s="3" t="s">
        <v>25</v>
      </c>
      <c r="B19" s="24">
        <v>1000000</v>
      </c>
      <c r="C19" s="24">
        <v>1000000</v>
      </c>
      <c r="D19" s="24">
        <v>60000</v>
      </c>
      <c r="E19" s="25">
        <v>60000</v>
      </c>
    </row>
    <row r="20" spans="1:5">
      <c r="A20" s="4" t="s">
        <v>4</v>
      </c>
      <c r="B20" s="22">
        <v>500000</v>
      </c>
      <c r="C20" s="22">
        <v>500000</v>
      </c>
      <c r="D20" s="22">
        <v>30000</v>
      </c>
      <c r="E20" s="23">
        <v>30000</v>
      </c>
    </row>
    <row r="21" spans="1:5">
      <c r="A21" s="3" t="s">
        <v>3</v>
      </c>
      <c r="B21" s="24">
        <v>1250000</v>
      </c>
      <c r="C21" s="24">
        <v>1250000</v>
      </c>
      <c r="D21" s="24">
        <v>20000</v>
      </c>
      <c r="E21" s="25">
        <v>20000</v>
      </c>
    </row>
    <row r="22" spans="1:5" ht="17.25" customHeight="1">
      <c r="A22" s="4" t="s">
        <v>26</v>
      </c>
      <c r="B22" s="22">
        <f>(27700000*1.1)-616000</f>
        <v>29854000.000000004</v>
      </c>
      <c r="C22" s="22">
        <v>30000000</v>
      </c>
      <c r="D22" s="22">
        <v>560000</v>
      </c>
      <c r="E22" s="23">
        <v>560000</v>
      </c>
    </row>
    <row r="23" spans="1:5" ht="17.25" customHeight="1">
      <c r="A23" s="8" t="s">
        <v>15</v>
      </c>
      <c r="B23" s="26">
        <v>110000</v>
      </c>
      <c r="C23" s="26">
        <v>110000</v>
      </c>
      <c r="D23" s="26">
        <v>3000</v>
      </c>
      <c r="E23" s="27">
        <v>3000</v>
      </c>
    </row>
    <row r="24" spans="1:5" ht="17.25" customHeight="1">
      <c r="A24" s="11" t="s">
        <v>8</v>
      </c>
      <c r="B24" s="32">
        <f t="shared" ref="B24:E24" si="2">B25</f>
        <v>0</v>
      </c>
      <c r="C24" s="32">
        <f t="shared" si="2"/>
        <v>0</v>
      </c>
      <c r="D24" s="32">
        <f t="shared" si="2"/>
        <v>0</v>
      </c>
      <c r="E24" s="33">
        <f t="shared" si="2"/>
        <v>0</v>
      </c>
    </row>
    <row r="25" spans="1:5" ht="17.25" customHeight="1" thickBot="1">
      <c r="A25" s="8" t="s">
        <v>10</v>
      </c>
      <c r="B25" s="26"/>
      <c r="C25" s="26"/>
      <c r="D25" s="26"/>
      <c r="E25" s="27"/>
    </row>
    <row r="26" spans="1:5" ht="15.75" thickBot="1">
      <c r="A26" s="7" t="s">
        <v>5</v>
      </c>
      <c r="B26" s="28">
        <f t="shared" ref="B26:E26" si="3">B14+B24</f>
        <v>40554000</v>
      </c>
      <c r="C26" s="28">
        <f t="shared" si="3"/>
        <v>40750000</v>
      </c>
      <c r="D26" s="28">
        <f t="shared" si="3"/>
        <v>1690000</v>
      </c>
      <c r="E26" s="29">
        <f t="shared" si="3"/>
        <v>1690000</v>
      </c>
    </row>
  </sheetData>
  <mergeCells count="2">
    <mergeCell ref="A1:E1"/>
    <mergeCell ref="A2:E2"/>
  </mergeCells>
  <pageMargins left="0.51181102362204722" right="0.11811023622047245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2019 - 2020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Krčová Renáta, Ing.</dc:creator>
  <cp:lastModifiedBy>minarm</cp:lastModifiedBy>
  <cp:lastPrinted>2017-11-06T11:06:57Z</cp:lastPrinted>
  <dcterms:created xsi:type="dcterms:W3CDTF">2017-10-10T07:24:56Z</dcterms:created>
  <dcterms:modified xsi:type="dcterms:W3CDTF">2017-12-07T06:50:45Z</dcterms:modified>
</cp:coreProperties>
</file>