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435"/>
  </bookViews>
  <sheets>
    <sheet name="zveřejnění rozpočtu 2018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/>
  <c r="C23"/>
  <c r="B21"/>
  <c r="B20"/>
  <c r="B24"/>
  <c r="B5"/>
  <c r="C25"/>
  <c r="B25"/>
  <c r="C15"/>
  <c r="C27" s="1"/>
  <c r="B15"/>
  <c r="B27" s="1"/>
  <c r="C13"/>
  <c r="B13"/>
</calcChain>
</file>

<file path=xl/sharedStrings.xml><?xml version="1.0" encoding="utf-8"?>
<sst xmlns="http://schemas.openxmlformats.org/spreadsheetml/2006/main" count="28" uniqueCount="28">
  <si>
    <t>VÝNOSY</t>
  </si>
  <si>
    <t>NÁKLADY</t>
  </si>
  <si>
    <t>VÝNOSY CELKEM</t>
  </si>
  <si>
    <t xml:space="preserve">Ostatní provozní náklady </t>
  </si>
  <si>
    <t>Drobný dlouhodobý hmotný majetek</t>
  </si>
  <si>
    <t>NÁKLADY  CELKEM</t>
  </si>
  <si>
    <t xml:space="preserve">Opravy </t>
  </si>
  <si>
    <t>Energie</t>
  </si>
  <si>
    <t>Investiční náklady</t>
  </si>
  <si>
    <t>Provozní náklady</t>
  </si>
  <si>
    <t>Dlouhodobý hmotný majetek</t>
  </si>
  <si>
    <t>Spotřeba materiálu</t>
  </si>
  <si>
    <t>Odpisy</t>
  </si>
  <si>
    <t>Výnosy z pronájmu</t>
  </si>
  <si>
    <t>Tržby z prodeje zboží</t>
  </si>
  <si>
    <t>Ostatní výnosy</t>
  </si>
  <si>
    <t>Zůčtování fondů</t>
  </si>
  <si>
    <t>Dotace od zřizovatele</t>
  </si>
  <si>
    <t>Dotace z MPSV</t>
  </si>
  <si>
    <t>Zboží</t>
  </si>
  <si>
    <t>Služby</t>
  </si>
  <si>
    <t>Mzdové  náklady včetně zákon. pojistného</t>
  </si>
  <si>
    <t>SOCIÁLNÍ SLUŽBY LANŠKROUN, Janáčkova 1003, 563 01 LANŠKROUN, IČ: 75081849</t>
  </si>
  <si>
    <t>Tržby za služby a nájem od obyvatel</t>
  </si>
  <si>
    <t>Tržby za zdravotní výkony</t>
  </si>
  <si>
    <t>Hlavní činnost 2018</t>
  </si>
  <si>
    <t>Hospodářská činnost 2018</t>
  </si>
  <si>
    <t>Schválený rozpočet příspěvkové organizace na rok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</si>
</sst>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/>
    <xf numFmtId="0" fontId="1" fillId="2" borderId="3" xfId="0" applyFont="1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/>
    <xf numFmtId="0" fontId="0" fillId="0" borderId="2" xfId="0" applyFill="1" applyBorder="1"/>
    <xf numFmtId="0" fontId="0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4" fontId="0" fillId="0" borderId="0" xfId="0" applyNumberFormat="1"/>
    <xf numFmtId="4" fontId="1" fillId="2" borderId="2" xfId="0" applyNumberFormat="1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F11" sqref="F11"/>
    </sheetView>
  </sheetViews>
  <sheetFormatPr defaultRowHeight="15"/>
  <cols>
    <col min="1" max="1" width="38.42578125" customWidth="1"/>
    <col min="2" max="2" width="26.85546875" customWidth="1"/>
    <col min="3" max="3" width="27.5703125" customWidth="1"/>
  </cols>
  <sheetData>
    <row r="1" spans="1:3" ht="41.25" customHeight="1">
      <c r="A1" s="24" t="s">
        <v>27</v>
      </c>
      <c r="B1" s="25"/>
      <c r="C1" s="25"/>
    </row>
    <row r="2" spans="1:3" ht="41.25" customHeight="1" thickBot="1">
      <c r="A2" s="22" t="s">
        <v>22</v>
      </c>
      <c r="B2" s="23"/>
      <c r="C2" s="23"/>
    </row>
    <row r="3" spans="1:3" ht="39" customHeight="1" thickBot="1">
      <c r="A3" s="1"/>
      <c r="B3" s="21" t="s">
        <v>25</v>
      </c>
      <c r="C3" s="21" t="s">
        <v>26</v>
      </c>
    </row>
    <row r="4" spans="1:3">
      <c r="A4" s="2" t="s">
        <v>0</v>
      </c>
      <c r="B4" s="13"/>
      <c r="C4" s="13"/>
    </row>
    <row r="5" spans="1:3">
      <c r="A5" s="4" t="s">
        <v>23</v>
      </c>
      <c r="B5" s="14">
        <f>8750000+8200000+90000+700000+270000</f>
        <v>18010000</v>
      </c>
      <c r="C5" s="14">
        <v>0</v>
      </c>
    </row>
    <row r="6" spans="1:3">
      <c r="A6" s="4" t="s">
        <v>24</v>
      </c>
      <c r="B6" s="14">
        <v>2500000</v>
      </c>
      <c r="C6" s="14">
        <v>0</v>
      </c>
    </row>
    <row r="7" spans="1:3">
      <c r="A7" s="3" t="s">
        <v>13</v>
      </c>
      <c r="B7" s="15">
        <v>0</v>
      </c>
      <c r="C7" s="15">
        <v>240000</v>
      </c>
    </row>
    <row r="8" spans="1:3">
      <c r="A8" s="4" t="s">
        <v>14</v>
      </c>
      <c r="B8" s="14">
        <v>0</v>
      </c>
      <c r="C8" s="14">
        <v>860000</v>
      </c>
    </row>
    <row r="9" spans="1:3">
      <c r="A9" s="3" t="s">
        <v>15</v>
      </c>
      <c r="B9" s="15">
        <v>1261000</v>
      </c>
      <c r="C9" s="15">
        <v>429000</v>
      </c>
    </row>
    <row r="10" spans="1:3">
      <c r="A10" s="4" t="s">
        <v>16</v>
      </c>
      <c r="B10" s="14">
        <v>30000</v>
      </c>
      <c r="C10" s="14">
        <v>0</v>
      </c>
    </row>
    <row r="11" spans="1:3">
      <c r="A11" s="8" t="s">
        <v>17</v>
      </c>
      <c r="B11" s="16">
        <v>5400000</v>
      </c>
      <c r="C11" s="16">
        <v>0</v>
      </c>
    </row>
    <row r="12" spans="1:3" ht="15.75" thickBot="1">
      <c r="A12" s="4" t="s">
        <v>18</v>
      </c>
      <c r="B12" s="14">
        <v>11075000</v>
      </c>
      <c r="C12" s="14">
        <v>0</v>
      </c>
    </row>
    <row r="13" spans="1:3" ht="15.75" thickBot="1">
      <c r="A13" s="5" t="s">
        <v>2</v>
      </c>
      <c r="B13" s="17">
        <f>SUM(B5:B12)</f>
        <v>38276000</v>
      </c>
      <c r="C13" s="17">
        <f>SUM(C5:C12)</f>
        <v>1529000</v>
      </c>
    </row>
    <row r="14" spans="1:3">
      <c r="A14" s="6" t="s">
        <v>1</v>
      </c>
      <c r="B14" s="13"/>
      <c r="C14" s="13"/>
    </row>
    <row r="15" spans="1:3">
      <c r="A15" s="10" t="s">
        <v>9</v>
      </c>
      <c r="B15" s="18">
        <f t="shared" ref="B15:C15" si="0">SUM(B16:B24)</f>
        <v>38304400</v>
      </c>
      <c r="C15" s="18">
        <f t="shared" si="0"/>
        <v>1500600</v>
      </c>
    </row>
    <row r="16" spans="1:3">
      <c r="A16" s="9" t="s">
        <v>11</v>
      </c>
      <c r="B16" s="19">
        <v>4639682.32</v>
      </c>
      <c r="C16" s="16">
        <v>260000</v>
      </c>
    </row>
    <row r="17" spans="1:3">
      <c r="A17" s="4" t="s">
        <v>7</v>
      </c>
      <c r="B17" s="14">
        <v>2237000</v>
      </c>
      <c r="C17" s="14">
        <v>15000</v>
      </c>
    </row>
    <row r="18" spans="1:3">
      <c r="A18" s="8" t="s">
        <v>19</v>
      </c>
      <c r="B18" s="16">
        <v>0</v>
      </c>
      <c r="C18" s="16">
        <v>705000</v>
      </c>
    </row>
    <row r="19" spans="1:3">
      <c r="A19" s="4" t="s">
        <v>6</v>
      </c>
      <c r="B19" s="14">
        <v>282000</v>
      </c>
      <c r="C19" s="14">
        <v>5000</v>
      </c>
    </row>
    <row r="20" spans="1:3">
      <c r="A20" s="3" t="s">
        <v>20</v>
      </c>
      <c r="B20" s="15">
        <f>30500+10000+918224</f>
        <v>958724</v>
      </c>
      <c r="C20" s="15">
        <v>90000</v>
      </c>
    </row>
    <row r="21" spans="1:3">
      <c r="A21" s="4" t="s">
        <v>4</v>
      </c>
      <c r="B21" s="14">
        <f>51000+180000</f>
        <v>231000</v>
      </c>
      <c r="C21" s="14">
        <v>0</v>
      </c>
    </row>
    <row r="22" spans="1:3">
      <c r="A22" s="3" t="s">
        <v>3</v>
      </c>
      <c r="B22" s="15">
        <v>1540354.26</v>
      </c>
      <c r="C22" s="15">
        <v>98000</v>
      </c>
    </row>
    <row r="23" spans="1:3" ht="17.25" customHeight="1">
      <c r="A23" s="4" t="s">
        <v>21</v>
      </c>
      <c r="B23" s="14">
        <f>21604713+6945422.42-240000</f>
        <v>28310135.420000002</v>
      </c>
      <c r="C23" s="14">
        <f>240000+81600</f>
        <v>321600</v>
      </c>
    </row>
    <row r="24" spans="1:3" ht="17.25" customHeight="1">
      <c r="A24" s="8" t="s">
        <v>12</v>
      </c>
      <c r="B24" s="16">
        <f>111504-6000</f>
        <v>105504</v>
      </c>
      <c r="C24" s="16">
        <v>6000</v>
      </c>
    </row>
    <row r="25" spans="1:3" ht="17.25" customHeight="1">
      <c r="A25" s="11" t="s">
        <v>8</v>
      </c>
      <c r="B25" s="18">
        <f t="shared" ref="B25:C25" si="1">B26</f>
        <v>0</v>
      </c>
      <c r="C25" s="18">
        <f t="shared" si="1"/>
        <v>0</v>
      </c>
    </row>
    <row r="26" spans="1:3" ht="17.25" customHeight="1" thickBot="1">
      <c r="A26" s="8" t="s">
        <v>10</v>
      </c>
      <c r="B26" s="16"/>
      <c r="C26" s="16"/>
    </row>
    <row r="27" spans="1:3" ht="15.75" thickBot="1">
      <c r="A27" s="7" t="s">
        <v>5</v>
      </c>
      <c r="B27" s="17">
        <f t="shared" ref="B27:C27" si="2">B15+B25</f>
        <v>38304400</v>
      </c>
      <c r="C27" s="17">
        <f t="shared" si="2"/>
        <v>1500600</v>
      </c>
    </row>
    <row r="28" spans="1:3">
      <c r="B28" s="20"/>
      <c r="C28" s="20"/>
    </row>
    <row r="29" spans="1:3">
      <c r="B29" s="12"/>
      <c r="C29" s="12"/>
    </row>
  </sheetData>
  <mergeCells count="2">
    <mergeCell ref="A1:C1"/>
    <mergeCell ref="A2:C2"/>
  </mergeCells>
  <pageMargins left="0.51181102362204722" right="0.1181102362204724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zveřejnění rozpočtu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Krčová Renáta, Ing.</dc:creator>
  <cp:lastModifiedBy>minarm</cp:lastModifiedBy>
  <cp:lastPrinted>2017-11-06T11:06:57Z</cp:lastPrinted>
  <dcterms:created xsi:type="dcterms:W3CDTF">2017-10-10T07:24:56Z</dcterms:created>
  <dcterms:modified xsi:type="dcterms:W3CDTF">2017-12-07T06:46:06Z</dcterms:modified>
</cp:coreProperties>
</file>